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225" windowWidth="20115" windowHeight="7560" tabRatio="613" activeTab="1"/>
  </bookViews>
  <sheets>
    <sheet name="ใบสรุป" sheetId="7" r:id="rId1"/>
    <sheet name="รายละเอียด" sheetId="1" r:id="rId2"/>
  </sheets>
  <definedNames>
    <definedName name="_xlnm.Print_Area" localSheetId="1">รายละเอียด!$A$1:$G$14</definedName>
    <definedName name="_xlnm.Print_Titles" localSheetId="1">รายละเอียด!$4:$5</definedName>
  </definedNames>
  <calcPr calcId="145621"/>
</workbook>
</file>

<file path=xl/calcChain.xml><?xml version="1.0" encoding="utf-8"?>
<calcChain xmlns="http://schemas.openxmlformats.org/spreadsheetml/2006/main">
  <c r="F6" i="7" l="1"/>
  <c r="C6" i="7"/>
  <c r="G12" i="1" l="1"/>
  <c r="G14" i="1" s="1"/>
  <c r="E12" i="1"/>
  <c r="E14" i="1" s="1"/>
  <c r="D12" i="1"/>
  <c r="D14" i="1" s="1"/>
  <c r="A10" i="1"/>
  <c r="A11" i="1"/>
  <c r="A8" i="1"/>
  <c r="A2" i="7" l="1"/>
  <c r="E6" i="7" l="1"/>
  <c r="D6" i="7"/>
  <c r="C7" i="7"/>
  <c r="E7" i="7" l="1"/>
  <c r="F7" i="7"/>
  <c r="D7" i="7"/>
</calcChain>
</file>

<file path=xl/sharedStrings.xml><?xml version="1.0" encoding="utf-8"?>
<sst xmlns="http://schemas.openxmlformats.org/spreadsheetml/2006/main" count="37" uniqueCount="29">
  <si>
    <t>ลำดับ</t>
  </si>
  <si>
    <t>องค์กร</t>
  </si>
  <si>
    <t>รวม</t>
  </si>
  <si>
    <t>วงเงินสินเชื่อ</t>
  </si>
  <si>
    <t>วัตถุประสงค์</t>
  </si>
  <si>
    <t>สมาชิกผู้รับประโยชน์</t>
  </si>
  <si>
    <t>ชุมชน</t>
  </si>
  <si>
    <t>ครัวเรือน</t>
  </si>
  <si>
    <t>ชื่อองค์กรชุมชน</t>
  </si>
  <si>
    <t>จังหวัด</t>
  </si>
  <si>
    <t>กรุงเทพมหานคร</t>
  </si>
  <si>
    <t>ซื้อที่ดิน</t>
  </si>
  <si>
    <t>-</t>
  </si>
  <si>
    <t>ผู้รับประโยชน์</t>
  </si>
  <si>
    <t>คณะอนุกรรมการสินเชื่อ
(สินเชื่อวงเงินเกิน 10 ล้านบาทขึ้นไป แต่ไม่เกิน 50 ล้านบาท)</t>
  </si>
  <si>
    <t xml:space="preserve">กลไกที่ให้ความเห็นชอบ
</t>
  </si>
  <si>
    <t>คณะอนุกรรมการสินเชื่อ</t>
  </si>
  <si>
    <t>รวมวงเงินทั้งสิ้น</t>
  </si>
  <si>
    <t>สรุปโครงการที่ได้รับความเห็นชอบวงเงินสินเชื่อ</t>
  </si>
  <si>
    <t>รายชื่อองค์กรที่ได้รับความเห็นชอบวงเงินสินเชื่อ</t>
  </si>
  <si>
    <t>ประจำเดือนเมษายน  2561</t>
  </si>
  <si>
    <t>สหกรณ์เคหสถานบ้านมั่นคงปากพูนพัฒนา จำกัด</t>
  </si>
  <si>
    <t>นครศรีธรรมราช</t>
  </si>
  <si>
    <t>สหกรณ์เคหสถานบ้านมั่นคงขนอมเมืองทอง จำกัด</t>
  </si>
  <si>
    <t>กลุ่มออมทรัพย์เพื่อพัฒนาที่อยู่อาศัยเครือข่ายสิทธิชุมชนคนริมคลอง</t>
  </si>
  <si>
    <t>สหกรณ์เคหสถานบ้านมั่นคงชุมชนร่วมมิตรแรงศรัทธา  จำกัด</t>
  </si>
  <si>
    <t>ปลูกสร้างบ้าน</t>
  </si>
  <si>
    <t>ปลูกสร้างบ้านเพิ่มเติม
(34 หลัง) ให้กับสมาชิกเดิมที่เคยได้รับอนุมัติ
(บนที่ดินราชพัสดุ)</t>
  </si>
  <si>
    <t>ปลูกสร้างบ้าน
(บนที่ดินที่ได้รับอนุมัติ)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</si>
</sst>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"/>
    <numFmt numFmtId="188" formatCode="#,##0;\-#,##0;\-"/>
  </numFmts>
  <fonts count="13" x14ac:knownFonts="1">
    <font>
      <sz val="10"/>
      <name val="Arial"/>
      <charset val="22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4"/>
      <name val="Cordia New"/>
      <family val="2"/>
    </font>
    <font>
      <sz val="15"/>
      <color indexed="8"/>
      <name val="TH SarabunPSK"/>
      <family val="2"/>
    </font>
    <font>
      <sz val="16"/>
      <name val="TH SarabunPSK"/>
      <family val="2"/>
    </font>
    <font>
      <b/>
      <sz val="15"/>
      <color indexed="8"/>
      <name val="TH SarabunPSK"/>
      <family val="2"/>
    </font>
    <font>
      <sz val="15"/>
      <name val="TH SarabunPSK"/>
      <family val="2"/>
    </font>
    <font>
      <sz val="10"/>
      <name val="Arial"/>
      <family val="2"/>
    </font>
    <font>
      <b/>
      <u/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b/>
      <sz val="18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8" fillId="0" borderId="0"/>
    <xf numFmtId="43" fontId="3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1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Fill="1" applyAlignment="1">
      <alignment vertical="top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10" fillId="0" borderId="5" xfId="0" applyFont="1" applyFill="1" applyBorder="1" applyAlignment="1">
      <alignment horizontal="center" vertical="top"/>
    </xf>
    <xf numFmtId="0" fontId="1" fillId="0" borderId="0" xfId="0" applyFont="1" applyFill="1" applyBorder="1"/>
    <xf numFmtId="0" fontId="9" fillId="0" borderId="5" xfId="0" applyFont="1" applyFill="1" applyBorder="1" applyAlignment="1">
      <alignment horizontal="center" vertical="top"/>
    </xf>
    <xf numFmtId="0" fontId="4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left" vertical="top"/>
    </xf>
    <xf numFmtId="3" fontId="10" fillId="0" borderId="38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3" fontId="1" fillId="2" borderId="15" xfId="0" applyNumberFormat="1" applyFont="1" applyFill="1" applyBorder="1" applyAlignment="1">
      <alignment horizontal="center" vertical="center"/>
    </xf>
    <xf numFmtId="188" fontId="1" fillId="2" borderId="16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top"/>
    </xf>
    <xf numFmtId="3" fontId="6" fillId="2" borderId="4" xfId="0" applyNumberFormat="1" applyFont="1" applyFill="1" applyBorder="1" applyAlignment="1">
      <alignment horizontal="center" vertical="center"/>
    </xf>
    <xf numFmtId="3" fontId="6" fillId="2" borderId="40" xfId="0" applyNumberFormat="1" applyFont="1" applyFill="1" applyBorder="1" applyAlignment="1">
      <alignment horizontal="center" vertical="center"/>
    </xf>
    <xf numFmtId="3" fontId="6" fillId="2" borderId="25" xfId="0" applyNumberFormat="1" applyFont="1" applyFill="1" applyBorder="1" applyAlignment="1">
      <alignment horizontal="center" vertical="center"/>
    </xf>
    <xf numFmtId="3" fontId="6" fillId="2" borderId="26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/>
    </xf>
    <xf numFmtId="188" fontId="2" fillId="0" borderId="1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87" fontId="7" fillId="0" borderId="33" xfId="0" applyNumberFormat="1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left" vertical="top" wrapText="1" shrinkToFit="1"/>
    </xf>
    <xf numFmtId="0" fontId="7" fillId="0" borderId="4" xfId="0" applyFont="1" applyFill="1" applyBorder="1" applyAlignment="1">
      <alignment horizontal="center" vertical="top" wrapText="1" shrinkToFit="1"/>
    </xf>
    <xf numFmtId="3" fontId="7" fillId="0" borderId="4" xfId="0" applyNumberFormat="1" applyFont="1" applyFill="1" applyBorder="1" applyAlignment="1">
      <alignment horizontal="center" vertical="top" wrapText="1" shrinkToFit="1"/>
    </xf>
    <xf numFmtId="4" fontId="5" fillId="0" borderId="4" xfId="0" applyNumberFormat="1" applyFont="1" applyFill="1" applyBorder="1" applyAlignment="1">
      <alignment horizontal="center" vertical="top" wrapText="1" shrinkToFit="1"/>
    </xf>
    <xf numFmtId="3" fontId="5" fillId="0" borderId="40" xfId="0" applyNumberFormat="1" applyFont="1" applyFill="1" applyBorder="1" applyAlignment="1">
      <alignment horizontal="center" vertical="top" wrapText="1" shrinkToFit="1"/>
    </xf>
    <xf numFmtId="187" fontId="2" fillId="0" borderId="12" xfId="0" applyNumberFormat="1" applyFont="1" applyBorder="1" applyAlignment="1">
      <alignment horizontal="center" vertical="center"/>
    </xf>
    <xf numFmtId="187" fontId="7" fillId="0" borderId="41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vertical="center" wrapText="1" shrinkToFit="1"/>
    </xf>
    <xf numFmtId="0" fontId="7" fillId="0" borderId="9" xfId="0" applyFont="1" applyFill="1" applyBorder="1" applyAlignment="1">
      <alignment horizontal="center" vertical="center" wrapText="1" shrinkToFit="1"/>
    </xf>
    <xf numFmtId="3" fontId="7" fillId="0" borderId="9" xfId="0" applyNumberFormat="1" applyFont="1" applyFill="1" applyBorder="1" applyAlignment="1">
      <alignment horizontal="center" vertical="center" wrapText="1" shrinkToFit="1"/>
    </xf>
    <xf numFmtId="4" fontId="5" fillId="0" borderId="9" xfId="0" applyNumberFormat="1" applyFont="1" applyFill="1" applyBorder="1" applyAlignment="1">
      <alignment horizontal="center" vertical="center" wrapText="1" shrinkToFit="1"/>
    </xf>
    <xf numFmtId="3" fontId="5" fillId="0" borderId="36" xfId="0" applyNumberFormat="1" applyFont="1" applyFill="1" applyBorder="1" applyAlignment="1">
      <alignment horizontal="center" vertical="center" wrapText="1" shrinkToFit="1"/>
    </xf>
    <xf numFmtId="187" fontId="7" fillId="0" borderId="33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 shrinkToFit="1"/>
    </xf>
    <xf numFmtId="0" fontId="7" fillId="0" borderId="4" xfId="0" applyFont="1" applyFill="1" applyBorder="1" applyAlignment="1">
      <alignment horizontal="center" vertical="center" wrapText="1" shrinkToFit="1"/>
    </xf>
    <xf numFmtId="3" fontId="7" fillId="0" borderId="4" xfId="0" applyNumberFormat="1" applyFont="1" applyFill="1" applyBorder="1" applyAlignment="1">
      <alignment horizontal="center" vertical="center" wrapText="1" shrinkToFit="1"/>
    </xf>
    <xf numFmtId="4" fontId="5" fillId="0" borderId="4" xfId="0" applyNumberFormat="1" applyFont="1" applyFill="1" applyBorder="1" applyAlignment="1">
      <alignment horizontal="center" vertical="center" wrapText="1" shrinkToFit="1"/>
    </xf>
    <xf numFmtId="3" fontId="5" fillId="0" borderId="40" xfId="0" applyNumberFormat="1" applyFont="1" applyFill="1" applyBorder="1" applyAlignment="1">
      <alignment horizontal="center" vertical="center" wrapText="1" shrinkToFit="1"/>
    </xf>
    <xf numFmtId="0" fontId="11" fillId="0" borderId="0" xfId="0" applyFont="1" applyBorder="1" applyAlignment="1">
      <alignment horizontal="center" vertical="center" wrapText="1"/>
    </xf>
    <xf numFmtId="4" fontId="1" fillId="2" borderId="22" xfId="0" applyNumberFormat="1" applyFont="1" applyFill="1" applyBorder="1" applyAlignment="1">
      <alignment horizontal="center" vertical="top"/>
    </xf>
    <xf numFmtId="4" fontId="1" fillId="2" borderId="18" xfId="0" applyNumberFormat="1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top"/>
    </xf>
    <xf numFmtId="0" fontId="10" fillId="2" borderId="6" xfId="0" applyFont="1" applyFill="1" applyBorder="1" applyAlignment="1">
      <alignment horizontal="center" vertical="top"/>
    </xf>
    <xf numFmtId="0" fontId="10" fillId="2" borderId="28" xfId="0" applyFont="1" applyFill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top"/>
    </xf>
    <xf numFmtId="0" fontId="12" fillId="0" borderId="0" xfId="0" applyFont="1" applyAlignment="1">
      <alignment horizontal="center" wrapText="1"/>
    </xf>
    <xf numFmtId="0" fontId="10" fillId="2" borderId="27" xfId="0" applyFont="1" applyFill="1" applyBorder="1" applyAlignment="1">
      <alignment horizontal="center" vertical="top"/>
    </xf>
    <xf numFmtId="0" fontId="10" fillId="2" borderId="33" xfId="0" applyFont="1" applyFill="1" applyBorder="1" applyAlignment="1">
      <alignment horizontal="center" vertical="top"/>
    </xf>
    <xf numFmtId="0" fontId="10" fillId="2" borderId="32" xfId="0" applyFont="1" applyFill="1" applyBorder="1" applyAlignment="1">
      <alignment horizontal="center" vertical="top"/>
    </xf>
    <xf numFmtId="0" fontId="10" fillId="2" borderId="34" xfId="0" applyFont="1" applyFill="1" applyBorder="1" applyAlignment="1">
      <alignment horizontal="center" vertical="top"/>
    </xf>
    <xf numFmtId="0" fontId="6" fillId="2" borderId="3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top"/>
    </xf>
    <xf numFmtId="0" fontId="10" fillId="2" borderId="30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7" fillId="0" borderId="5" xfId="0" applyFont="1" applyFill="1" applyBorder="1" applyAlignment="1">
      <alignment horizontal="left" vertical="center" wrapText="1" shrinkToFit="1"/>
    </xf>
    <xf numFmtId="0" fontId="7" fillId="0" borderId="6" xfId="0" applyFont="1" applyFill="1" applyBorder="1" applyAlignment="1">
      <alignment horizontal="left" vertical="center" wrapText="1" shrinkToFit="1"/>
    </xf>
    <xf numFmtId="187" fontId="7" fillId="0" borderId="35" xfId="0" applyNumberFormat="1" applyFont="1" applyFill="1" applyBorder="1" applyAlignment="1">
      <alignment horizontal="center" vertical="center"/>
    </xf>
    <xf numFmtId="187" fontId="7" fillId="0" borderId="37" xfId="0" applyNumberFormat="1" applyFont="1" applyFill="1" applyBorder="1" applyAlignment="1">
      <alignment horizontal="center" vertical="center"/>
    </xf>
    <xf numFmtId="3" fontId="7" fillId="0" borderId="5" xfId="0" applyNumberFormat="1" applyFont="1" applyFill="1" applyBorder="1" applyAlignment="1">
      <alignment horizontal="center" vertical="center" wrapText="1" shrinkToFit="1"/>
    </xf>
    <xf numFmtId="3" fontId="7" fillId="0" borderId="6" xfId="0" applyNumberFormat="1" applyFont="1" applyFill="1" applyBorder="1" applyAlignment="1">
      <alignment horizontal="center" vertical="center" wrapText="1" shrinkToFit="1"/>
    </xf>
  </cellXfs>
  <cellStyles count="4">
    <cellStyle name="Comma 2 2" xfId="3"/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7"/>
  <sheetViews>
    <sheetView showGridLines="0" zoomScale="85" zoomScaleNormal="85" workbookViewId="0">
      <selection activeCell="B6" sqref="B6"/>
    </sheetView>
  </sheetViews>
  <sheetFormatPr defaultRowHeight="21" x14ac:dyDescent="0.35"/>
  <cols>
    <col min="1" max="1" width="6.5703125" style="8" customWidth="1"/>
    <col min="2" max="2" width="55.28515625" style="8" customWidth="1"/>
    <col min="3" max="4" width="7.7109375" style="9" customWidth="1"/>
    <col min="5" max="5" width="11.28515625" style="9" customWidth="1"/>
    <col min="6" max="6" width="18.140625" style="10" customWidth="1"/>
    <col min="7" max="7" width="5.5703125" style="8" customWidth="1"/>
    <col min="8" max="16384" width="9.140625" style="8"/>
  </cols>
  <sheetData>
    <row r="1" spans="1:6" ht="53.25" customHeight="1" x14ac:dyDescent="0.35">
      <c r="A1" s="56" t="s">
        <v>18</v>
      </c>
      <c r="B1" s="57"/>
      <c r="C1" s="57"/>
      <c r="D1" s="57"/>
      <c r="E1" s="57"/>
      <c r="F1" s="57"/>
    </row>
    <row r="2" spans="1:6" ht="35.25" customHeight="1" x14ac:dyDescent="0.35">
      <c r="A2" s="68" t="str">
        <f>+รายละเอียด!A2</f>
        <v>ประจำเดือนเมษายน  2561</v>
      </c>
      <c r="B2" s="68"/>
      <c r="C2" s="68"/>
      <c r="D2" s="68"/>
      <c r="E2" s="68"/>
      <c r="F2" s="68"/>
    </row>
    <row r="3" spans="1:6" ht="35.25" customHeight="1" thickBot="1" x14ac:dyDescent="0.4">
      <c r="A3" s="53"/>
      <c r="B3" s="53"/>
      <c r="C3" s="53"/>
      <c r="D3" s="53"/>
      <c r="E3" s="53"/>
      <c r="F3" s="53"/>
    </row>
    <row r="4" spans="1:6" s="6" customFormat="1" ht="28.5" customHeight="1" x14ac:dyDescent="0.2">
      <c r="A4" s="64" t="s">
        <v>15</v>
      </c>
      <c r="B4" s="65"/>
      <c r="C4" s="62" t="s">
        <v>1</v>
      </c>
      <c r="D4" s="60" t="s">
        <v>13</v>
      </c>
      <c r="E4" s="61"/>
      <c r="F4" s="54" t="s">
        <v>3</v>
      </c>
    </row>
    <row r="5" spans="1:6" s="6" customFormat="1" ht="28.5" customHeight="1" x14ac:dyDescent="0.2">
      <c r="A5" s="66"/>
      <c r="B5" s="67"/>
      <c r="C5" s="63"/>
      <c r="D5" s="20" t="s">
        <v>6</v>
      </c>
      <c r="E5" s="21" t="s">
        <v>7</v>
      </c>
      <c r="F5" s="55"/>
    </row>
    <row r="6" spans="1:6" s="33" customFormat="1" ht="77.25" customHeight="1" x14ac:dyDescent="0.2">
      <c r="A6" s="40">
        <v>1</v>
      </c>
      <c r="B6" s="29" t="s">
        <v>14</v>
      </c>
      <c r="C6" s="30">
        <f>+รายละเอียด!A11</f>
        <v>4</v>
      </c>
      <c r="D6" s="31">
        <f>+รายละเอียด!D12</f>
        <v>27</v>
      </c>
      <c r="E6" s="31">
        <f>+รายละเอียด!E12</f>
        <v>222</v>
      </c>
      <c r="F6" s="32">
        <f>+รายละเอียด!G14</f>
        <v>47756719</v>
      </c>
    </row>
    <row r="7" spans="1:6" s="7" customFormat="1" ht="34.5" customHeight="1" thickBot="1" x14ac:dyDescent="0.25">
      <c r="A7" s="58" t="s">
        <v>2</v>
      </c>
      <c r="B7" s="59"/>
      <c r="C7" s="22">
        <f>SUM(C6:C6)</f>
        <v>4</v>
      </c>
      <c r="D7" s="22">
        <f>SUM(D6:D6)</f>
        <v>27</v>
      </c>
      <c r="E7" s="22">
        <f>SUM(E6:E6)</f>
        <v>222</v>
      </c>
      <c r="F7" s="23">
        <f>SUM(F6:F6)</f>
        <v>47756719</v>
      </c>
    </row>
  </sheetData>
  <mergeCells count="8">
    <mergeCell ref="A3:F3"/>
    <mergeCell ref="F4:F5"/>
    <mergeCell ref="A1:F1"/>
    <mergeCell ref="A7:B7"/>
    <mergeCell ref="D4:E4"/>
    <mergeCell ref="C4:C5"/>
    <mergeCell ref="A4:B5"/>
    <mergeCell ref="A2:F2"/>
  </mergeCells>
  <printOptions horizontalCentered="1"/>
  <pageMargins left="0.15748031496062992" right="0.15748031496062992" top="0.78740157480314965" bottom="0.39370078740157483" header="0.31496062992125984" footer="0.11811023622047245"/>
  <pageSetup paperSize="9" scale="89" orientation="portrait" r:id="rId1"/>
  <headerFooter alignWithMargins="0">
    <oddFooter>&amp;R&amp;"Angsana New,ธรรมดา"&amp;8&amp;F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5"/>
  <sheetViews>
    <sheetView showGridLines="0" tabSelected="1" topLeftCell="A4" zoomScale="70" zoomScaleNormal="70" workbookViewId="0">
      <selection activeCell="L15" sqref="L15"/>
    </sheetView>
  </sheetViews>
  <sheetFormatPr defaultRowHeight="21" x14ac:dyDescent="0.35"/>
  <cols>
    <col min="1" max="1" width="5.5703125" style="1" customWidth="1"/>
    <col min="2" max="2" width="51.5703125" style="1" customWidth="1"/>
    <col min="3" max="3" width="15.42578125" style="1" customWidth="1"/>
    <col min="4" max="4" width="9" style="1" customWidth="1"/>
    <col min="5" max="5" width="10.42578125" style="1" customWidth="1"/>
    <col min="6" max="6" width="23.140625" style="1" customWidth="1"/>
    <col min="7" max="7" width="17.5703125" style="2" customWidth="1"/>
    <col min="8" max="16384" width="9.140625" style="1"/>
  </cols>
  <sheetData>
    <row r="1" spans="1:7" ht="45" customHeight="1" x14ac:dyDescent="0.35">
      <c r="A1" s="73" t="s">
        <v>19</v>
      </c>
      <c r="B1" s="73"/>
      <c r="C1" s="73"/>
      <c r="D1" s="73"/>
      <c r="E1" s="73"/>
      <c r="F1" s="73"/>
      <c r="G1" s="73"/>
    </row>
    <row r="2" spans="1:7" ht="32.25" customHeight="1" x14ac:dyDescent="0.35">
      <c r="A2" s="73" t="s">
        <v>20</v>
      </c>
      <c r="B2" s="73"/>
      <c r="C2" s="73"/>
      <c r="D2" s="73"/>
      <c r="E2" s="73"/>
      <c r="F2" s="73"/>
      <c r="G2" s="73"/>
    </row>
    <row r="3" spans="1:7" ht="13.5" customHeight="1" thickBot="1" x14ac:dyDescent="0.4"/>
    <row r="4" spans="1:7" s="3" customFormat="1" ht="25.5" customHeight="1" thickTop="1" x14ac:dyDescent="0.35">
      <c r="A4" s="74" t="s">
        <v>0</v>
      </c>
      <c r="B4" s="71" t="s">
        <v>8</v>
      </c>
      <c r="C4" s="71" t="s">
        <v>9</v>
      </c>
      <c r="D4" s="82" t="s">
        <v>5</v>
      </c>
      <c r="E4" s="83"/>
      <c r="F4" s="69" t="s">
        <v>4</v>
      </c>
      <c r="G4" s="76" t="s">
        <v>3</v>
      </c>
    </row>
    <row r="5" spans="1:7" s="3" customFormat="1" ht="25.5" customHeight="1" x14ac:dyDescent="0.35">
      <c r="A5" s="75"/>
      <c r="B5" s="72"/>
      <c r="C5" s="72"/>
      <c r="D5" s="24" t="s">
        <v>6</v>
      </c>
      <c r="E5" s="24" t="s">
        <v>7</v>
      </c>
      <c r="F5" s="70"/>
      <c r="G5" s="77"/>
    </row>
    <row r="6" spans="1:7" s="12" customFormat="1" ht="29.25" customHeight="1" x14ac:dyDescent="0.35">
      <c r="A6" s="18" t="s">
        <v>16</v>
      </c>
      <c r="B6" s="13"/>
      <c r="C6" s="11"/>
      <c r="D6" s="11"/>
      <c r="E6" s="11"/>
      <c r="F6" s="11"/>
      <c r="G6" s="19"/>
    </row>
    <row r="7" spans="1:7" s="14" customFormat="1" ht="60" customHeight="1" x14ac:dyDescent="0.2">
      <c r="A7" s="41">
        <v>1</v>
      </c>
      <c r="B7" s="42" t="s">
        <v>21</v>
      </c>
      <c r="C7" s="43" t="s">
        <v>22</v>
      </c>
      <c r="D7" s="44">
        <v>6</v>
      </c>
      <c r="E7" s="44">
        <v>20</v>
      </c>
      <c r="F7" s="45" t="s">
        <v>28</v>
      </c>
      <c r="G7" s="46">
        <v>4040780</v>
      </c>
    </row>
    <row r="8" spans="1:7" s="5" customFormat="1" ht="37.5" customHeight="1" x14ac:dyDescent="0.2">
      <c r="A8" s="88">
        <f>+A7+1</f>
        <v>2</v>
      </c>
      <c r="B8" s="86" t="s">
        <v>23</v>
      </c>
      <c r="C8" s="84" t="s">
        <v>22</v>
      </c>
      <c r="D8" s="90">
        <v>6</v>
      </c>
      <c r="E8" s="90">
        <v>45</v>
      </c>
      <c r="F8" s="51" t="s">
        <v>11</v>
      </c>
      <c r="G8" s="52">
        <v>2250000</v>
      </c>
    </row>
    <row r="9" spans="1:7" s="5" customFormat="1" ht="37.5" customHeight="1" x14ac:dyDescent="0.2">
      <c r="A9" s="89"/>
      <c r="B9" s="87"/>
      <c r="C9" s="85"/>
      <c r="D9" s="91"/>
      <c r="E9" s="91"/>
      <c r="F9" s="51" t="s">
        <v>26</v>
      </c>
      <c r="G9" s="52">
        <v>8534250</v>
      </c>
    </row>
    <row r="10" spans="1:7" s="14" customFormat="1" ht="37.5" customHeight="1" x14ac:dyDescent="0.2">
      <c r="A10" s="47">
        <f>+A8+1</f>
        <v>3</v>
      </c>
      <c r="B10" s="48" t="s">
        <v>24</v>
      </c>
      <c r="C10" s="49" t="s">
        <v>10</v>
      </c>
      <c r="D10" s="50">
        <v>14</v>
      </c>
      <c r="E10" s="50">
        <v>122</v>
      </c>
      <c r="F10" s="51" t="s">
        <v>11</v>
      </c>
      <c r="G10" s="52">
        <v>31989000</v>
      </c>
    </row>
    <row r="11" spans="1:7" s="5" customFormat="1" ht="84" customHeight="1" x14ac:dyDescent="0.2">
      <c r="A11" s="34">
        <f t="shared" ref="A11" si="0">+A10+1</f>
        <v>4</v>
      </c>
      <c r="B11" s="35" t="s">
        <v>25</v>
      </c>
      <c r="C11" s="36" t="s">
        <v>10</v>
      </c>
      <c r="D11" s="37">
        <v>1</v>
      </c>
      <c r="E11" s="37">
        <v>35</v>
      </c>
      <c r="F11" s="38" t="s">
        <v>27</v>
      </c>
      <c r="G11" s="39">
        <v>942689</v>
      </c>
    </row>
    <row r="12" spans="1:7" s="4" customFormat="1" ht="35.25" customHeight="1" x14ac:dyDescent="0.2">
      <c r="A12" s="78" t="s">
        <v>2</v>
      </c>
      <c r="B12" s="79"/>
      <c r="C12" s="79"/>
      <c r="D12" s="25">
        <f>SUM(D7:D11)</f>
        <v>27</v>
      </c>
      <c r="E12" s="25">
        <f>SUM(E7:E11)</f>
        <v>222</v>
      </c>
      <c r="F12" s="25" t="s">
        <v>12</v>
      </c>
      <c r="G12" s="26">
        <f>SUM(G7:G11)</f>
        <v>47756719</v>
      </c>
    </row>
    <row r="13" spans="1:7" s="4" customFormat="1" ht="18" customHeight="1" thickBot="1" x14ac:dyDescent="0.25">
      <c r="A13" s="15"/>
      <c r="B13" s="15"/>
      <c r="C13" s="15"/>
      <c r="D13" s="16"/>
      <c r="E13" s="16"/>
      <c r="F13" s="16"/>
      <c r="G13" s="17"/>
    </row>
    <row r="14" spans="1:7" s="4" customFormat="1" ht="35.25" customHeight="1" thickTop="1" thickBot="1" x14ac:dyDescent="0.25">
      <c r="A14" s="80" t="s">
        <v>17</v>
      </c>
      <c r="B14" s="81"/>
      <c r="C14" s="81"/>
      <c r="D14" s="27">
        <f>+D12</f>
        <v>27</v>
      </c>
      <c r="E14" s="27">
        <f>+E12</f>
        <v>222</v>
      </c>
      <c r="F14" s="27" t="s">
        <v>12</v>
      </c>
      <c r="G14" s="28">
        <f>+G12</f>
        <v>47756719</v>
      </c>
    </row>
    <row r="15" spans="1:7" ht="21.75" thickTop="1" x14ac:dyDescent="0.35"/>
  </sheetData>
  <mergeCells count="15">
    <mergeCell ref="A12:C12"/>
    <mergeCell ref="A14:C14"/>
    <mergeCell ref="D4:E4"/>
    <mergeCell ref="C8:C9"/>
    <mergeCell ref="B8:B9"/>
    <mergeCell ref="A8:A9"/>
    <mergeCell ref="E8:E9"/>
    <mergeCell ref="D8:D9"/>
    <mergeCell ref="F4:F5"/>
    <mergeCell ref="C4:C5"/>
    <mergeCell ref="A1:G1"/>
    <mergeCell ref="A4:A5"/>
    <mergeCell ref="B4:B5"/>
    <mergeCell ref="G4:G5"/>
    <mergeCell ref="A2:G2"/>
  </mergeCells>
  <printOptions horizontalCentered="1"/>
  <pageMargins left="0.35433070866141736" right="0.15748031496062992" top="0.78740157480314965" bottom="0.39370078740157483" header="0.51181102362204722" footer="0.11811023622047245"/>
  <pageSetup paperSize="9" scale="72" orientation="portrait" r:id="rId1"/>
  <headerFooter alignWithMargins="0">
    <oddFooter>&amp;R&amp;"Browallia New,ธรรมดา"&amp;8&amp;F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ใบสรุป</vt:lpstr>
      <vt:lpstr>รายละเอียด</vt:lpstr>
      <vt:lpstr>รายละเอียด!Print_Area</vt:lpstr>
      <vt:lpstr>รายละเอียด!Print_Titles</vt:lpstr>
    </vt:vector>
  </TitlesOfParts>
  <Company>CODI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อรรถยา อ่องพิทักษ์</dc:creator>
  <cp:lastModifiedBy>อรรถยา อ่องพิทักษ์</cp:lastModifiedBy>
  <cp:lastPrinted>2018-04-27T06:10:47Z</cp:lastPrinted>
  <dcterms:created xsi:type="dcterms:W3CDTF">2018-03-08T06:16:46Z</dcterms:created>
  <dcterms:modified xsi:type="dcterms:W3CDTF">2018-04-27T06:45:56Z</dcterms:modified>
</cp:coreProperties>
</file>