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raewadee\OneDrive - Community Organizations Development Institute\2562\2562 03 สรุปสถานะสินเชื่อที่อยู่ระหว่างดำเนินการ\1. มีนาคม 2562\"/>
    </mc:Choice>
  </mc:AlternateContent>
  <xr:revisionPtr revIDLastSave="267" documentId="11_729331F936627674FAAA9DF93AC914CC175E93F6" xr6:coauthVersionLast="41" xr6:coauthVersionMax="41" xr10:uidLastSave="{2381828F-89EE-439F-BA48-1D42E3A58FFD}"/>
  <bookViews>
    <workbookView xWindow="17850" yWindow="3090" windowWidth="6645" windowHeight="8025" tabRatio="613" activeTab="1" xr2:uid="{00000000-000D-0000-FFFF-FFFF00000000}"/>
  </bookViews>
  <sheets>
    <sheet name="ใบสรุป" sheetId="7" r:id="rId1"/>
    <sheet name="รายละเอียด" sheetId="1" r:id="rId2"/>
  </sheets>
  <definedNames>
    <definedName name="_xlnm.Print_Area" localSheetId="1">รายละเอียด!$A$1:$G$53</definedName>
    <definedName name="_xlnm.Print_Titles" localSheetId="1">รายละเอียด!$4:$5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D9" i="7" l="1"/>
  <c r="D7" i="7"/>
  <c r="C9" i="7" l="1"/>
  <c r="F6" i="7"/>
  <c r="E7" i="7"/>
  <c r="D8" i="7"/>
  <c r="D6" i="7"/>
  <c r="E17" i="1"/>
  <c r="G17" i="1"/>
  <c r="D17" i="1"/>
  <c r="E30" i="1"/>
  <c r="F7" i="7"/>
  <c r="D30" i="1"/>
  <c r="E42" i="1"/>
  <c r="E8" i="7" s="1"/>
  <c r="G42" i="1"/>
  <c r="G44" i="1" s="1"/>
  <c r="D42" i="1"/>
  <c r="F8" i="7" l="1"/>
  <c r="F9" i="7" s="1"/>
  <c r="E44" i="1"/>
  <c r="A2" i="1"/>
  <c r="D44" i="1" l="1"/>
  <c r="E6" i="7"/>
  <c r="E9" i="7" s="1"/>
</calcChain>
</file>

<file path=xl/sharedStrings.xml><?xml version="1.0" encoding="utf-8"?>
<sst xmlns="http://schemas.openxmlformats.org/spreadsheetml/2006/main" count="51" uniqueCount="40">
  <si>
    <t>ลำดับ</t>
  </si>
  <si>
    <t>องค์กร</t>
  </si>
  <si>
    <t>รวม</t>
  </si>
  <si>
    <t>วงเงินสินเชื่อ</t>
  </si>
  <si>
    <t>วัตถุประสงค์</t>
  </si>
  <si>
    <t>สมาชิกผู้รับประโยชน์</t>
  </si>
  <si>
    <t>ชุมชน</t>
  </si>
  <si>
    <t>ครัวเรือน</t>
  </si>
  <si>
    <t>ชื่อองค์กรชุมชน</t>
  </si>
  <si>
    <t>จังหวัด</t>
  </si>
  <si>
    <t>กรุงเทพมหานคร</t>
  </si>
  <si>
    <t>ซื้อที่ดิน</t>
  </si>
  <si>
    <t>-</t>
  </si>
  <si>
    <t>ผู้รับประโยชน์</t>
  </si>
  <si>
    <t>คณะอนุกรรมการสินเชื่อ
(สินเชื่อวงเงินเกิน 10 ล้านบาทขึ้นไป แต่ไม่เกิน 50 ล้านบาท)</t>
  </si>
  <si>
    <t>คณะอนุกรรมการสินเชื่อ</t>
  </si>
  <si>
    <t>รวมวงเงินทั้งสิ้น</t>
  </si>
  <si>
    <t>สรุปโครงการที่ได้รับความเห็นชอบวงเงินสินเชื่อ</t>
  </si>
  <si>
    <t>รายชื่อองค์กรที่ได้รับความเห็นชอบวงเงินสินเชื่อ</t>
  </si>
  <si>
    <t>คณะทำงานกลั่นกรองโครงการสินเชื่อ
(สินเชื่อวงเงินไม่เกิน 10 ล้านบาท)</t>
  </si>
  <si>
    <t>คณะทำงานกลั่นกรองโครงการสินเชื่อ</t>
  </si>
  <si>
    <t>ปลูกสร้างบ้าน
บนที่ดินราชพัสดุ</t>
  </si>
  <si>
    <t>ปลูกสร้างบ้าน</t>
  </si>
  <si>
    <t>ปลูกสร้างบ้าน
(เสนอสินเชื่อเพิ่มเติม
ให้กับสมาชิกเดิม
ที่เคยได้รับอนุมัติ)</t>
  </si>
  <si>
    <t>คณะกรรมการสถาบัน</t>
  </si>
  <si>
    <t>สหกรณ์บ้านมั่นคงร่วมใจล้านนา จำกัด</t>
  </si>
  <si>
    <t>เชียงใหม่</t>
  </si>
  <si>
    <t>นครศรีธรรมราช</t>
  </si>
  <si>
    <t>สหกรณ์เคหสถานบ้านมั่นคงชุมชนร่วมมิตรแรงศรัทธา จำกัด</t>
  </si>
  <si>
    <t>สหกรณ์เคหสถานบ้านมั่นคงรัชดาร่วมใจ จำกัด</t>
  </si>
  <si>
    <t>สหกรณ์เคหสถานบ้านมั่นคงขนอมเมืองทอง จำกัด</t>
  </si>
  <si>
    <t>สหกรณ์บริการบ้านมั่นคงดอนเจดีย์ จำกัด</t>
  </si>
  <si>
    <t>สุพรรณบุรี</t>
  </si>
  <si>
    <t>ปลูกสร้างบ้าน
บนที่ดินเช่ากรรมสิทธิของ สำนักงานจัดรูปที่ดิน 
จ. สุพรรณบุรี</t>
  </si>
  <si>
    <t>สหกรณ์เคหะบ้านไผ่มั่นคงร่วมใจพัฒนา จำกัด</t>
  </si>
  <si>
    <t>ขอนแก่น</t>
  </si>
  <si>
    <t>คณะกรรมการสถาบัน
(สินเชื่อวงเงินเกิน 50 ล้านบาทขึ้นไป)</t>
  </si>
  <si>
    <t>ปลูกสร้างบ้าน 
บนที่ดินเช่ากรรมสิทธิของเทศบาลเมืองบ้านไผ่</t>
  </si>
  <si>
    <t>กลไกที่ให้ความเห็นชอบ</t>
  </si>
  <si>
    <t>ประจำเดือนมีนาคม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</si>
</sst>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"/>
    <numFmt numFmtId="188" formatCode="#,##0;\-#,##0;\-"/>
  </numFmts>
  <fonts count="14" x14ac:knownFonts="1">
    <font>
      <sz val="10"/>
      <name val="Arial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b/>
      <sz val="15"/>
      <color indexed="8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5"/>
      <color indexed="1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  <xf numFmtId="188" fontId="2" fillId="0" borderId="11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37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 shrinkToFit="1"/>
    </xf>
    <xf numFmtId="0" fontId="5" fillId="0" borderId="6" xfId="0" applyFont="1" applyBorder="1" applyAlignment="1">
      <alignment horizontal="center" vertical="top" wrapText="1" shrinkToFit="1"/>
    </xf>
    <xf numFmtId="3" fontId="5" fillId="0" borderId="6" xfId="0" applyNumberFormat="1" applyFont="1" applyBorder="1" applyAlignment="1">
      <alignment horizontal="center" vertical="top" wrapText="1" shrinkToFit="1"/>
    </xf>
    <xf numFmtId="4" fontId="5" fillId="0" borderId="6" xfId="0" applyNumberFormat="1" applyFont="1" applyBorder="1" applyAlignment="1">
      <alignment horizontal="center" vertical="top" wrapText="1" shrinkToFit="1"/>
    </xf>
    <xf numFmtId="0" fontId="13" fillId="0" borderId="0" xfId="0" applyFont="1" applyAlignment="1">
      <alignment vertical="top"/>
    </xf>
    <xf numFmtId="187" fontId="7" fillId="0" borderId="41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 wrapText="1" shrinkToFit="1"/>
    </xf>
    <xf numFmtId="0" fontId="7" fillId="0" borderId="9" xfId="0" applyFont="1" applyBorder="1" applyAlignment="1">
      <alignment horizontal="center" vertical="top" wrapText="1" shrinkToFit="1"/>
    </xf>
    <xf numFmtId="3" fontId="7" fillId="0" borderId="9" xfId="0" applyNumberFormat="1" applyFont="1" applyBorder="1" applyAlignment="1">
      <alignment horizontal="center" vertical="top" wrapText="1" shrinkToFit="1"/>
    </xf>
    <xf numFmtId="3" fontId="5" fillId="0" borderId="36" xfId="0" applyNumberFormat="1" applyFont="1" applyBorder="1" applyAlignment="1">
      <alignment horizontal="center" vertical="top" wrapText="1" shrinkToFit="1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187" fontId="5" fillId="0" borderId="35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center" vertical="top" wrapText="1" shrinkToFit="1"/>
    </xf>
    <xf numFmtId="3" fontId="5" fillId="0" borderId="5" xfId="0" applyNumberFormat="1" applyFont="1" applyBorder="1" applyAlignment="1">
      <alignment horizontal="center" vertical="top" wrapText="1" shrinkToFit="1"/>
    </xf>
    <xf numFmtId="0" fontId="1" fillId="0" borderId="0" xfId="0" applyFont="1" applyAlignment="1">
      <alignment vertical="top"/>
    </xf>
    <xf numFmtId="0" fontId="5" fillId="0" borderId="9" xfId="0" applyFont="1" applyBorder="1" applyAlignment="1">
      <alignment horizontal="center" vertical="top" wrapText="1" shrinkToFit="1"/>
    </xf>
    <xf numFmtId="3" fontId="5" fillId="0" borderId="9" xfId="0" applyNumberFormat="1" applyFont="1" applyBorder="1" applyAlignment="1">
      <alignment horizontal="center" vertical="top" wrapText="1" shrinkToFit="1"/>
    </xf>
    <xf numFmtId="0" fontId="5" fillId="0" borderId="9" xfId="0" applyFont="1" applyBorder="1" applyAlignment="1">
      <alignment horizontal="left" vertical="top" wrapText="1" shrinkToFit="1"/>
    </xf>
    <xf numFmtId="3" fontId="4" fillId="0" borderId="0" xfId="0" applyNumberFormat="1" applyFont="1" applyAlignment="1">
      <alignment vertical="top"/>
    </xf>
    <xf numFmtId="0" fontId="5" fillId="0" borderId="4" xfId="0" applyFont="1" applyBorder="1" applyAlignment="1">
      <alignment horizontal="center" vertical="top" wrapText="1" shrinkToFit="1"/>
    </xf>
    <xf numFmtId="3" fontId="5" fillId="0" borderId="36" xfId="0" applyNumberFormat="1" applyFont="1" applyBorder="1" applyAlignment="1">
      <alignment horizontal="right" vertical="top" wrapText="1" shrinkToFit="1"/>
    </xf>
    <xf numFmtId="3" fontId="5" fillId="0" borderId="38" xfId="0" applyNumberFormat="1" applyFont="1" applyBorder="1" applyAlignment="1">
      <alignment horizontal="right" vertical="top" wrapText="1" shrinkToFit="1"/>
    </xf>
    <xf numFmtId="3" fontId="5" fillId="0" borderId="4" xfId="0" applyNumberFormat="1" applyFont="1" applyBorder="1" applyAlignment="1">
      <alignment horizontal="center" vertical="top" wrapText="1" shrinkToFit="1"/>
    </xf>
    <xf numFmtId="4" fontId="5" fillId="0" borderId="4" xfId="0" applyNumberFormat="1" applyFont="1" applyBorder="1" applyAlignment="1">
      <alignment horizontal="center" vertical="top" wrapText="1" shrinkToFit="1"/>
    </xf>
    <xf numFmtId="3" fontId="10" fillId="3" borderId="5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9" fillId="0" borderId="39" xfId="0" applyFont="1" applyBorder="1" applyAlignment="1">
      <alignment horizontal="left" vertical="top"/>
    </xf>
    <xf numFmtId="0" fontId="10" fillId="0" borderId="44" xfId="0" applyFont="1" applyBorder="1" applyAlignment="1">
      <alignment horizontal="center" vertical="top"/>
    </xf>
    <xf numFmtId="3" fontId="5" fillId="0" borderId="34" xfId="0" applyNumberFormat="1" applyFont="1" applyBorder="1" applyAlignment="1">
      <alignment horizontal="right" vertical="top" wrapText="1" shrinkToFit="1"/>
    </xf>
    <xf numFmtId="187" fontId="5" fillId="0" borderId="33" xfId="0" applyNumberFormat="1" applyFont="1" applyBorder="1" applyAlignment="1">
      <alignment horizontal="center" vertical="top"/>
    </xf>
    <xf numFmtId="3" fontId="5" fillId="0" borderId="40" xfId="0" applyNumberFormat="1" applyFont="1" applyBorder="1" applyAlignment="1">
      <alignment horizontal="right" vertical="top" wrapText="1" shrinkToFit="1"/>
    </xf>
    <xf numFmtId="3" fontId="10" fillId="3" borderId="38" xfId="0" applyNumberFormat="1" applyFont="1" applyFill="1" applyBorder="1" applyAlignment="1">
      <alignment horizontal="center" vertical="center"/>
    </xf>
    <xf numFmtId="3" fontId="10" fillId="0" borderId="44" xfId="0" applyNumberFormat="1" applyFont="1" applyBorder="1" applyAlignment="1">
      <alignment horizontal="right" vertical="top"/>
    </xf>
    <xf numFmtId="188" fontId="2" fillId="0" borderId="40" xfId="0" applyNumberFormat="1" applyFont="1" applyBorder="1" applyAlignment="1">
      <alignment horizontal="right" vertical="top" wrapText="1" shrinkToFit="1"/>
    </xf>
    <xf numFmtId="3" fontId="6" fillId="3" borderId="38" xfId="0" applyNumberFormat="1" applyFont="1" applyFill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top"/>
    </xf>
    <xf numFmtId="187" fontId="7" fillId="0" borderId="37" xfId="0" applyNumberFormat="1" applyFont="1" applyBorder="1" applyAlignment="1">
      <alignment horizontal="center" vertical="top"/>
    </xf>
    <xf numFmtId="187" fontId="7" fillId="0" borderId="33" xfId="0" applyNumberFormat="1" applyFont="1" applyBorder="1" applyAlignment="1">
      <alignment horizontal="center" vertical="top"/>
    </xf>
    <xf numFmtId="3" fontId="6" fillId="3" borderId="47" xfId="0" applyNumberFormat="1" applyFont="1" applyFill="1" applyBorder="1" applyAlignment="1">
      <alignment horizontal="center" vertical="center"/>
    </xf>
    <xf numFmtId="3" fontId="6" fillId="3" borderId="48" xfId="0" applyNumberFormat="1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3" borderId="27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top" wrapText="1" shrinkToFit="1"/>
    </xf>
    <xf numFmtId="3" fontId="5" fillId="0" borderId="6" xfId="0" applyNumberFormat="1" applyFont="1" applyBorder="1" applyAlignment="1">
      <alignment horizontal="center" vertical="top" wrapText="1" shrinkToFit="1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187" fontId="5" fillId="0" borderId="35" xfId="0" applyNumberFormat="1" applyFont="1" applyBorder="1" applyAlignment="1">
      <alignment horizontal="center" vertical="top"/>
    </xf>
    <xf numFmtId="187" fontId="5" fillId="0" borderId="37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 shrinkToFit="1"/>
    </xf>
    <xf numFmtId="0" fontId="5" fillId="0" borderId="6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center" vertical="top" wrapText="1" shrinkToFit="1"/>
    </xf>
    <xf numFmtId="0" fontId="5" fillId="0" borderId="6" xfId="0" applyFont="1" applyBorder="1" applyAlignment="1">
      <alignment horizontal="center" vertical="top" wrapText="1" shrinkToFit="1"/>
    </xf>
  </cellXfs>
  <cellStyles count="4">
    <cellStyle name="Comma 2 2" xfId="3" xr:uid="{00000000-0005-0000-0000-000000000000}"/>
    <cellStyle name="Normal" xfId="0" builtinId="0"/>
    <cellStyle name="Normal 2" xfId="2" xr:uid="{00000000-0005-0000-0000-000002000000}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9"/>
  <sheetViews>
    <sheetView showGridLines="0" zoomScale="85" zoomScaleNormal="85" workbookViewId="0">
      <selection activeCell="F8" sqref="F8"/>
    </sheetView>
  </sheetViews>
  <sheetFormatPr defaultRowHeight="24" x14ac:dyDescent="0.55000000000000004"/>
  <cols>
    <col min="1" max="1" width="6.5703125" style="8" customWidth="1"/>
    <col min="2" max="2" width="55.28515625" style="8" customWidth="1"/>
    <col min="3" max="3" width="8.85546875" style="9" customWidth="1"/>
    <col min="4" max="4" width="7.7109375" style="9" customWidth="1"/>
    <col min="5" max="5" width="11.28515625" style="9" customWidth="1"/>
    <col min="6" max="6" width="18.140625" style="10" customWidth="1"/>
    <col min="7" max="7" width="5.5703125" style="8" customWidth="1"/>
    <col min="8" max="16384" width="9.140625" style="8"/>
  </cols>
  <sheetData>
    <row r="1" spans="1:6" ht="53.25" customHeight="1" x14ac:dyDescent="0.65">
      <c r="A1" s="76" t="s">
        <v>17</v>
      </c>
      <c r="B1" s="77"/>
      <c r="C1" s="77"/>
      <c r="D1" s="77"/>
      <c r="E1" s="77"/>
      <c r="F1" s="77"/>
    </row>
    <row r="2" spans="1:6" ht="35.25" customHeight="1" x14ac:dyDescent="0.55000000000000004">
      <c r="A2" s="73" t="s">
        <v>39</v>
      </c>
      <c r="B2" s="73"/>
      <c r="C2" s="73"/>
      <c r="D2" s="73"/>
      <c r="E2" s="73"/>
      <c r="F2" s="73"/>
    </row>
    <row r="3" spans="1:6" ht="12" customHeight="1" thickBot="1" x14ac:dyDescent="0.6">
      <c r="A3" s="73"/>
      <c r="B3" s="73"/>
      <c r="C3" s="73"/>
      <c r="D3" s="73"/>
      <c r="E3" s="73"/>
      <c r="F3" s="73"/>
    </row>
    <row r="4" spans="1:6" s="6" customFormat="1" ht="28.5" customHeight="1" x14ac:dyDescent="0.2">
      <c r="A4" s="82" t="s">
        <v>38</v>
      </c>
      <c r="B4" s="83"/>
      <c r="C4" s="80" t="s">
        <v>1</v>
      </c>
      <c r="D4" s="78" t="s">
        <v>13</v>
      </c>
      <c r="E4" s="79"/>
      <c r="F4" s="74" t="s">
        <v>3</v>
      </c>
    </row>
    <row r="5" spans="1:6" s="6" customFormat="1" ht="28.5" customHeight="1" x14ac:dyDescent="0.2">
      <c r="A5" s="84"/>
      <c r="B5" s="85"/>
      <c r="C5" s="81"/>
      <c r="D5" s="69" t="s">
        <v>6</v>
      </c>
      <c r="E5" s="70" t="s">
        <v>7</v>
      </c>
      <c r="F5" s="75"/>
    </row>
    <row r="6" spans="1:6" s="20" customFormat="1" ht="51.75" customHeight="1" x14ac:dyDescent="0.2">
      <c r="A6" s="15">
        <v>1</v>
      </c>
      <c r="B6" s="16" t="s">
        <v>19</v>
      </c>
      <c r="C6" s="17">
        <v>1</v>
      </c>
      <c r="D6" s="18">
        <f>+รายละเอียด!D17</f>
        <v>2</v>
      </c>
      <c r="E6" s="18">
        <f>+รายละเอียด!E17</f>
        <v>13</v>
      </c>
      <c r="F6" s="19">
        <f>+รายละเอียด!G17</f>
        <v>3141840</v>
      </c>
    </row>
    <row r="7" spans="1:6" s="21" customFormat="1" ht="51.75" customHeight="1" x14ac:dyDescent="0.2">
      <c r="A7" s="15">
        <v>2</v>
      </c>
      <c r="B7" s="16" t="s">
        <v>14</v>
      </c>
      <c r="C7" s="17">
        <v>4</v>
      </c>
      <c r="D7" s="18">
        <f>+รายละเอียด!D30</f>
        <v>19</v>
      </c>
      <c r="E7" s="18">
        <f>+รายละเอียด!E30</f>
        <v>235</v>
      </c>
      <c r="F7" s="19">
        <f>+รายละเอียด!G30</f>
        <v>68874131</v>
      </c>
    </row>
    <row r="8" spans="1:6" s="21" customFormat="1" ht="51.75" customHeight="1" x14ac:dyDescent="0.2">
      <c r="A8" s="15">
        <v>3</v>
      </c>
      <c r="B8" s="16" t="s">
        <v>36</v>
      </c>
      <c r="C8" s="17">
        <v>1</v>
      </c>
      <c r="D8" s="18">
        <f>รายละเอียด!D42</f>
        <v>22</v>
      </c>
      <c r="E8" s="18">
        <f>รายละเอียด!E42</f>
        <v>136</v>
      </c>
      <c r="F8" s="19">
        <f>+รายละเอียด!G42</f>
        <v>31008000</v>
      </c>
    </row>
    <row r="9" spans="1:6" s="7" customFormat="1" ht="24.75" thickBot="1" x14ac:dyDescent="0.25">
      <c r="A9" s="71" t="s">
        <v>2</v>
      </c>
      <c r="B9" s="72"/>
      <c r="C9" s="14">
        <f>SUM(C6:C8)</f>
        <v>6</v>
      </c>
      <c r="D9" s="14">
        <f>SUM(D6:D8)</f>
        <v>43</v>
      </c>
      <c r="E9" s="14">
        <f t="shared" ref="E9:F9" si="0">SUM(E6:E8)</f>
        <v>384</v>
      </c>
      <c r="F9" s="67">
        <f t="shared" si="0"/>
        <v>103023971</v>
      </c>
    </row>
  </sheetData>
  <mergeCells count="8">
    <mergeCell ref="A9:B9"/>
    <mergeCell ref="A3:F3"/>
    <mergeCell ref="F4:F5"/>
    <mergeCell ref="A1:F1"/>
    <mergeCell ref="D4:E4"/>
    <mergeCell ref="C4:C5"/>
    <mergeCell ref="A4:B5"/>
    <mergeCell ref="A2:F2"/>
  </mergeCells>
  <printOptions horizontalCentered="1"/>
  <pageMargins left="0.15748031496062992" right="0.15748031496062992" top="0.78740157480314965" bottom="0.39370078740157483" header="0.31496062992125984" footer="0.11811023622047245"/>
  <pageSetup paperSize="9" scale="89" orientation="portrait" r:id="rId1"/>
  <headerFooter alignWithMargins="0">
    <oddFooter>&amp;R&amp;"Angsana New,ธรรมดา"&amp;8&amp;F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T45"/>
  <sheetViews>
    <sheetView showGridLines="0" tabSelected="1" zoomScale="85" zoomScaleNormal="85" workbookViewId="0">
      <selection activeCell="B7" sqref="B7"/>
    </sheetView>
  </sheetViews>
  <sheetFormatPr defaultRowHeight="24" x14ac:dyDescent="0.55000000000000004"/>
  <cols>
    <col min="1" max="1" width="5.5703125" style="1" customWidth="1"/>
    <col min="2" max="2" width="49" style="1" customWidth="1"/>
    <col min="3" max="3" width="17.7109375" style="1" customWidth="1"/>
    <col min="4" max="4" width="9" style="1" customWidth="1"/>
    <col min="5" max="5" width="10.42578125" style="1" customWidth="1"/>
    <col min="6" max="6" width="23.28515625" style="1" customWidth="1"/>
    <col min="7" max="7" width="15.140625" style="2" customWidth="1"/>
    <col min="8" max="8" width="10.28515625" style="1" bestFit="1" customWidth="1"/>
    <col min="9" max="16384" width="9.140625" style="1"/>
  </cols>
  <sheetData>
    <row r="1" spans="1:20" ht="45" customHeight="1" x14ac:dyDescent="0.65">
      <c r="A1" s="86" t="s">
        <v>18</v>
      </c>
      <c r="B1" s="86"/>
      <c r="C1" s="86"/>
      <c r="D1" s="86"/>
      <c r="E1" s="86"/>
      <c r="F1" s="86"/>
      <c r="G1" s="86"/>
    </row>
    <row r="2" spans="1:20" ht="32.25" customHeight="1" x14ac:dyDescent="0.65">
      <c r="A2" s="86" t="str">
        <f>+ใบสรุป!A2</f>
        <v>ประจำเดือนมีนาคม 2562</v>
      </c>
      <c r="B2" s="86"/>
      <c r="C2" s="86"/>
      <c r="D2" s="86"/>
      <c r="E2" s="86"/>
      <c r="F2" s="86"/>
      <c r="G2" s="86"/>
    </row>
    <row r="3" spans="1:20" ht="13.5" customHeight="1" thickBot="1" x14ac:dyDescent="0.6"/>
    <row r="4" spans="1:20" s="3" customFormat="1" ht="24.75" thickTop="1" x14ac:dyDescent="0.55000000000000004">
      <c r="A4" s="87" t="s">
        <v>0</v>
      </c>
      <c r="B4" s="89" t="s">
        <v>8</v>
      </c>
      <c r="C4" s="89" t="s">
        <v>9</v>
      </c>
      <c r="D4" s="93" t="s">
        <v>5</v>
      </c>
      <c r="E4" s="94"/>
      <c r="F4" s="99" t="s">
        <v>4</v>
      </c>
      <c r="G4" s="91" t="s">
        <v>3</v>
      </c>
    </row>
    <row r="5" spans="1:20" s="3" customFormat="1" x14ac:dyDescent="0.55000000000000004">
      <c r="A5" s="88"/>
      <c r="B5" s="90"/>
      <c r="C5" s="90"/>
      <c r="D5" s="68" t="s">
        <v>6</v>
      </c>
      <c r="E5" s="68" t="s">
        <v>7</v>
      </c>
      <c r="F5" s="100"/>
      <c r="G5" s="92"/>
    </row>
    <row r="6" spans="1:20" s="3" customFormat="1" ht="29.25" customHeight="1" x14ac:dyDescent="0.55000000000000004">
      <c r="A6" s="53" t="s">
        <v>20</v>
      </c>
      <c r="B6" s="51"/>
      <c r="C6" s="52"/>
      <c r="D6" s="52"/>
      <c r="E6" s="52"/>
      <c r="F6" s="52"/>
      <c r="G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27" customFormat="1" ht="102.75" customHeight="1" x14ac:dyDescent="0.55000000000000004">
      <c r="A7" s="22">
        <v>1</v>
      </c>
      <c r="B7" s="23" t="s">
        <v>31</v>
      </c>
      <c r="C7" s="24" t="s">
        <v>32</v>
      </c>
      <c r="D7" s="25">
        <v>2</v>
      </c>
      <c r="E7" s="25">
        <v>13</v>
      </c>
      <c r="F7" s="26" t="s">
        <v>33</v>
      </c>
      <c r="G7" s="55">
        <v>3141840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s="27" customFormat="1" ht="25.5" hidden="1" customHeight="1" x14ac:dyDescent="0.55000000000000004">
      <c r="A8" s="56">
        <v>2</v>
      </c>
      <c r="B8" s="36"/>
      <c r="C8" s="44"/>
      <c r="D8" s="47"/>
      <c r="E8" s="47"/>
      <c r="F8" s="48"/>
      <c r="G8" s="5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s="27" customFormat="1" ht="25.5" hidden="1" customHeight="1" x14ac:dyDescent="0.55000000000000004">
      <c r="A9" s="56">
        <v>3</v>
      </c>
      <c r="B9" s="36"/>
      <c r="C9" s="44"/>
      <c r="D9" s="47"/>
      <c r="E9" s="47"/>
      <c r="F9" s="48"/>
      <c r="G9" s="5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27" customFormat="1" ht="25.5" hidden="1" customHeight="1" x14ac:dyDescent="0.55000000000000004">
      <c r="A10" s="56">
        <v>4</v>
      </c>
      <c r="B10" s="36"/>
      <c r="C10" s="44"/>
      <c r="D10" s="47"/>
      <c r="E10" s="47"/>
      <c r="F10" s="48"/>
      <c r="G10" s="5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s="27" customFormat="1" ht="25.5" hidden="1" customHeight="1" x14ac:dyDescent="0.55000000000000004">
      <c r="A11" s="56">
        <v>5</v>
      </c>
      <c r="B11" s="36"/>
      <c r="C11" s="44"/>
      <c r="D11" s="47"/>
      <c r="E11" s="47"/>
      <c r="F11" s="48"/>
      <c r="G11" s="5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s="27" customFormat="1" ht="25.5" hidden="1" customHeight="1" x14ac:dyDescent="0.55000000000000004">
      <c r="A12" s="56">
        <v>6</v>
      </c>
      <c r="B12" s="36"/>
      <c r="C12" s="44"/>
      <c r="D12" s="47"/>
      <c r="E12" s="47"/>
      <c r="F12" s="48"/>
      <c r="G12" s="5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s="27" customFormat="1" ht="25.5" hidden="1" customHeight="1" x14ac:dyDescent="0.55000000000000004">
      <c r="A13" s="56">
        <v>7</v>
      </c>
      <c r="B13" s="36"/>
      <c r="C13" s="44"/>
      <c r="D13" s="47"/>
      <c r="E13" s="47"/>
      <c r="F13" s="48"/>
      <c r="G13" s="5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s="27" customFormat="1" ht="25.5" hidden="1" customHeight="1" x14ac:dyDescent="0.55000000000000004">
      <c r="A14" s="56">
        <v>8</v>
      </c>
      <c r="B14" s="36"/>
      <c r="C14" s="44"/>
      <c r="D14" s="47"/>
      <c r="E14" s="47"/>
      <c r="F14" s="48"/>
      <c r="G14" s="5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s="27" customFormat="1" ht="25.5" hidden="1" customHeight="1" x14ac:dyDescent="0.55000000000000004">
      <c r="A15" s="56">
        <v>9</v>
      </c>
      <c r="B15" s="36"/>
      <c r="C15" s="44"/>
      <c r="D15" s="47"/>
      <c r="E15" s="47"/>
      <c r="F15" s="48"/>
      <c r="G15" s="5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s="27" customFormat="1" ht="25.5" hidden="1" customHeight="1" x14ac:dyDescent="0.55000000000000004">
      <c r="A16" s="56">
        <v>10</v>
      </c>
      <c r="B16" s="36"/>
      <c r="C16" s="44"/>
      <c r="D16" s="47"/>
      <c r="E16" s="47"/>
      <c r="F16" s="48"/>
      <c r="G16" s="5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s="4" customFormat="1" x14ac:dyDescent="0.55000000000000004">
      <c r="A17" s="103" t="s">
        <v>2</v>
      </c>
      <c r="B17" s="104"/>
      <c r="C17" s="104"/>
      <c r="D17" s="49">
        <f>SUM(D7:D16)</f>
        <v>2</v>
      </c>
      <c r="E17" s="49">
        <f>SUM(E7:E16)</f>
        <v>13</v>
      </c>
      <c r="F17" s="49" t="s">
        <v>12</v>
      </c>
      <c r="G17" s="58">
        <f>SUM(G7:G16)</f>
        <v>3141840</v>
      </c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s="3" customFormat="1" ht="29.25" customHeight="1" x14ac:dyDescent="0.55000000000000004">
      <c r="A18" s="53" t="s">
        <v>15</v>
      </c>
      <c r="B18" s="51"/>
      <c r="C18" s="52"/>
      <c r="D18" s="52"/>
      <c r="E18" s="52"/>
      <c r="F18" s="52"/>
      <c r="G18" s="59"/>
    </row>
    <row r="19" spans="1:20" s="5" customFormat="1" ht="98.25" customHeight="1" x14ac:dyDescent="0.55000000000000004">
      <c r="A19" s="28">
        <v>1</v>
      </c>
      <c r="B19" s="42" t="s">
        <v>25</v>
      </c>
      <c r="C19" s="40" t="s">
        <v>26</v>
      </c>
      <c r="D19" s="41">
        <v>10</v>
      </c>
      <c r="E19" s="41">
        <v>45</v>
      </c>
      <c r="F19" s="26" t="s">
        <v>23</v>
      </c>
      <c r="G19" s="45">
        <v>10800000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s="5" customFormat="1" ht="25.5" customHeight="1" x14ac:dyDescent="0.2">
      <c r="A20" s="107">
        <v>2</v>
      </c>
      <c r="B20" s="109" t="s">
        <v>30</v>
      </c>
      <c r="C20" s="111" t="s">
        <v>27</v>
      </c>
      <c r="D20" s="95">
        <v>6</v>
      </c>
      <c r="E20" s="95">
        <v>45</v>
      </c>
      <c r="F20" s="26" t="s">
        <v>11</v>
      </c>
      <c r="G20" s="46">
        <v>2025000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0" s="5" customFormat="1" ht="27.75" customHeight="1" x14ac:dyDescent="0.2">
      <c r="A21" s="108"/>
      <c r="B21" s="110"/>
      <c r="C21" s="112"/>
      <c r="D21" s="96"/>
      <c r="E21" s="96"/>
      <c r="F21" s="26" t="s">
        <v>22</v>
      </c>
      <c r="G21" s="46">
        <v>8210250</v>
      </c>
      <c r="H21" s="43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 s="5" customFormat="1" ht="59.25" customHeight="1" x14ac:dyDescent="0.2">
      <c r="A22" s="35">
        <v>3</v>
      </c>
      <c r="B22" s="36" t="s">
        <v>28</v>
      </c>
      <c r="C22" s="37" t="s">
        <v>10</v>
      </c>
      <c r="D22" s="38">
        <v>1</v>
      </c>
      <c r="E22" s="38">
        <v>15</v>
      </c>
      <c r="F22" s="26" t="s">
        <v>21</v>
      </c>
      <c r="G22" s="60">
        <v>5349000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spans="1:20" s="5" customFormat="1" ht="53.25" customHeight="1" x14ac:dyDescent="0.2">
      <c r="A23" s="35">
        <v>4</v>
      </c>
      <c r="B23" s="36" t="s">
        <v>29</v>
      </c>
      <c r="C23" s="37" t="s">
        <v>10</v>
      </c>
      <c r="D23" s="38">
        <v>2</v>
      </c>
      <c r="E23" s="38">
        <v>130</v>
      </c>
      <c r="F23" s="26" t="s">
        <v>21</v>
      </c>
      <c r="G23" s="60">
        <v>42489881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 s="27" customFormat="1" ht="25.5" hidden="1" customHeight="1" x14ac:dyDescent="0.55000000000000004">
      <c r="A24" s="35">
        <v>5</v>
      </c>
      <c r="B24" s="36"/>
      <c r="C24" s="44"/>
      <c r="D24" s="47"/>
      <c r="E24" s="47"/>
      <c r="F24" s="48"/>
      <c r="G24" s="5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s="27" customFormat="1" ht="25.5" hidden="1" customHeight="1" x14ac:dyDescent="0.55000000000000004">
      <c r="A25" s="35">
        <v>6</v>
      </c>
      <c r="B25" s="36"/>
      <c r="C25" s="44"/>
      <c r="D25" s="47"/>
      <c r="E25" s="47"/>
      <c r="F25" s="48"/>
      <c r="G25" s="5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s="27" customFormat="1" ht="25.5" hidden="1" customHeight="1" x14ac:dyDescent="0.55000000000000004">
      <c r="A26" s="35">
        <v>7</v>
      </c>
      <c r="B26" s="36"/>
      <c r="C26" s="44"/>
      <c r="D26" s="47"/>
      <c r="E26" s="47"/>
      <c r="F26" s="48"/>
      <c r="G26" s="5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s="27" customFormat="1" ht="25.5" hidden="1" customHeight="1" x14ac:dyDescent="0.55000000000000004">
      <c r="A27" s="35">
        <v>8</v>
      </c>
      <c r="B27" s="36"/>
      <c r="C27" s="44"/>
      <c r="D27" s="47"/>
      <c r="E27" s="47"/>
      <c r="F27" s="48"/>
      <c r="G27" s="5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s="27" customFormat="1" ht="25.5" hidden="1" customHeight="1" x14ac:dyDescent="0.55000000000000004">
      <c r="A28" s="35">
        <v>9</v>
      </c>
      <c r="B28" s="36"/>
      <c r="C28" s="44"/>
      <c r="D28" s="47"/>
      <c r="E28" s="47"/>
      <c r="F28" s="48"/>
      <c r="G28" s="5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s="27" customFormat="1" ht="25.5" hidden="1" customHeight="1" x14ac:dyDescent="0.55000000000000004">
      <c r="A29" s="35">
        <v>10</v>
      </c>
      <c r="B29" s="36"/>
      <c r="C29" s="44"/>
      <c r="D29" s="47"/>
      <c r="E29" s="47"/>
      <c r="F29" s="48"/>
      <c r="G29" s="5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s="4" customFormat="1" x14ac:dyDescent="0.55000000000000004">
      <c r="A30" s="101" t="s">
        <v>2</v>
      </c>
      <c r="B30" s="102"/>
      <c r="C30" s="102"/>
      <c r="D30" s="50">
        <f>SUM(D19:D29)</f>
        <v>19</v>
      </c>
      <c r="E30" s="50">
        <f t="shared" ref="E30" si="0">SUM(E19:E29)</f>
        <v>235</v>
      </c>
      <c r="F30" s="50" t="s">
        <v>12</v>
      </c>
      <c r="G30" s="61">
        <f>SUM(G19:G29)</f>
        <v>68874131</v>
      </c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s="3" customFormat="1" ht="29.25" customHeight="1" x14ac:dyDescent="0.55000000000000004">
      <c r="A31" s="53" t="s">
        <v>24</v>
      </c>
      <c r="B31" s="51"/>
      <c r="C31" s="52"/>
      <c r="D31" s="52"/>
      <c r="E31" s="52"/>
      <c r="F31" s="52"/>
      <c r="G31" s="62"/>
    </row>
    <row r="32" spans="1:20" s="5" customFormat="1" ht="78" customHeight="1" x14ac:dyDescent="0.55000000000000004">
      <c r="A32" s="63">
        <v>1</v>
      </c>
      <c r="B32" s="29" t="s">
        <v>34</v>
      </c>
      <c r="C32" s="30" t="s">
        <v>35</v>
      </c>
      <c r="D32" s="31">
        <v>22</v>
      </c>
      <c r="E32" s="31">
        <v>136</v>
      </c>
      <c r="F32" s="26" t="s">
        <v>37</v>
      </c>
      <c r="G32" s="32">
        <v>31008000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s="27" customFormat="1" ht="25.5" hidden="1" customHeight="1" x14ac:dyDescent="0.55000000000000004">
      <c r="A33" s="56">
        <v>2</v>
      </c>
      <c r="B33" s="36"/>
      <c r="C33" s="44"/>
      <c r="D33" s="47"/>
      <c r="E33" s="47"/>
      <c r="F33" s="48"/>
      <c r="G33" s="5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s="27" customFormat="1" ht="25.5" hidden="1" customHeight="1" x14ac:dyDescent="0.55000000000000004">
      <c r="A34" s="64">
        <v>3</v>
      </c>
      <c r="B34" s="36"/>
      <c r="C34" s="44"/>
      <c r="D34" s="47"/>
      <c r="E34" s="47"/>
      <c r="F34" s="48"/>
      <c r="G34" s="5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s="27" customFormat="1" ht="25.5" hidden="1" customHeight="1" x14ac:dyDescent="0.55000000000000004">
      <c r="A35" s="56">
        <v>4</v>
      </c>
      <c r="B35" s="36"/>
      <c r="C35" s="44"/>
      <c r="D35" s="47"/>
      <c r="E35" s="47"/>
      <c r="F35" s="48"/>
      <c r="G35" s="5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s="27" customFormat="1" ht="25.5" hidden="1" customHeight="1" x14ac:dyDescent="0.55000000000000004">
      <c r="A36" s="64">
        <v>5</v>
      </c>
      <c r="B36" s="36"/>
      <c r="C36" s="44"/>
      <c r="D36" s="47"/>
      <c r="E36" s="47"/>
      <c r="F36" s="48"/>
      <c r="G36" s="57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s="27" customFormat="1" ht="25.5" hidden="1" customHeight="1" x14ac:dyDescent="0.55000000000000004">
      <c r="A37" s="56">
        <v>6</v>
      </c>
      <c r="B37" s="36"/>
      <c r="C37" s="44"/>
      <c r="D37" s="47"/>
      <c r="E37" s="47"/>
      <c r="F37" s="48"/>
      <c r="G37" s="5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s="27" customFormat="1" ht="25.5" hidden="1" customHeight="1" x14ac:dyDescent="0.55000000000000004">
      <c r="A38" s="64">
        <v>7</v>
      </c>
      <c r="B38" s="36"/>
      <c r="C38" s="44"/>
      <c r="D38" s="47"/>
      <c r="E38" s="47"/>
      <c r="F38" s="48"/>
      <c r="G38" s="5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s="27" customFormat="1" ht="25.5" hidden="1" customHeight="1" x14ac:dyDescent="0.55000000000000004">
      <c r="A39" s="56">
        <v>8</v>
      </c>
      <c r="B39" s="36"/>
      <c r="C39" s="44"/>
      <c r="D39" s="47"/>
      <c r="E39" s="47"/>
      <c r="F39" s="48"/>
      <c r="G39" s="5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s="27" customFormat="1" ht="25.5" hidden="1" customHeight="1" x14ac:dyDescent="0.55000000000000004">
      <c r="A40" s="64">
        <v>9</v>
      </c>
      <c r="B40" s="36"/>
      <c r="C40" s="44"/>
      <c r="D40" s="47"/>
      <c r="E40" s="47"/>
      <c r="F40" s="48"/>
      <c r="G40" s="5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s="27" customFormat="1" ht="25.5" hidden="1" customHeight="1" x14ac:dyDescent="0.55000000000000004">
      <c r="A41" s="56">
        <v>10</v>
      </c>
      <c r="B41" s="36"/>
      <c r="C41" s="44"/>
      <c r="D41" s="47"/>
      <c r="E41" s="47"/>
      <c r="F41" s="48"/>
      <c r="G41" s="5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s="4" customFormat="1" ht="24.75" thickBot="1" x14ac:dyDescent="0.6">
      <c r="A42" s="105" t="s">
        <v>2</v>
      </c>
      <c r="B42" s="106"/>
      <c r="C42" s="106"/>
      <c r="D42" s="65">
        <f>SUM(D32:D41)</f>
        <v>22</v>
      </c>
      <c r="E42" s="65">
        <f t="shared" ref="E42:G42" si="1">SUM(E32:E41)</f>
        <v>136</v>
      </c>
      <c r="F42" s="65" t="s">
        <v>12</v>
      </c>
      <c r="G42" s="66">
        <f t="shared" si="1"/>
        <v>31008000</v>
      </c>
      <c r="I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" customFormat="1" ht="18" customHeight="1" thickTop="1" thickBot="1" x14ac:dyDescent="0.6">
      <c r="A43" s="11"/>
      <c r="B43" s="11"/>
      <c r="C43" s="11"/>
      <c r="D43" s="12"/>
      <c r="E43" s="12"/>
      <c r="F43" s="12"/>
      <c r="G43" s="1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s="4" customFormat="1" ht="25.5" thickTop="1" thickBot="1" x14ac:dyDescent="0.6">
      <c r="A44" s="97" t="s">
        <v>16</v>
      </c>
      <c r="B44" s="98"/>
      <c r="C44" s="98"/>
      <c r="D44" s="33">
        <f>+D30+D17+D42</f>
        <v>43</v>
      </c>
      <c r="E44" s="33">
        <f>+E30+E17+E42</f>
        <v>384</v>
      </c>
      <c r="F44" s="33" t="s">
        <v>12</v>
      </c>
      <c r="G44" s="34">
        <f>+G30+G17+G42</f>
        <v>103023971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4.75" thickTop="1" x14ac:dyDescent="0.55000000000000004"/>
  </sheetData>
  <mergeCells count="17">
    <mergeCell ref="D20:D21"/>
    <mergeCell ref="E20:E21"/>
    <mergeCell ref="A44:C44"/>
    <mergeCell ref="F4:F5"/>
    <mergeCell ref="C4:C5"/>
    <mergeCell ref="A30:C30"/>
    <mergeCell ref="A17:C17"/>
    <mergeCell ref="A42:C42"/>
    <mergeCell ref="A20:A21"/>
    <mergeCell ref="B20:B21"/>
    <mergeCell ref="C20:C21"/>
    <mergeCell ref="A1:G1"/>
    <mergeCell ref="A4:A5"/>
    <mergeCell ref="B4:B5"/>
    <mergeCell ref="G4:G5"/>
    <mergeCell ref="A2:G2"/>
    <mergeCell ref="D4:E4"/>
  </mergeCells>
  <printOptions horizontalCentered="1"/>
  <pageMargins left="0.35433070866141736" right="0.15748031496062992" top="0.78740157480314965" bottom="0.39370078740157483" header="0.51181102362204722" footer="0.11811023622047245"/>
  <pageSetup paperSize="9" scale="72" orientation="portrait" r:id="rId1"/>
  <headerFooter alignWithMargins="0">
    <oddFooter>&amp;R&amp;"Browallia New,ธรรมดา"&amp;8&amp;F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ใบสรุป</vt:lpstr>
      <vt:lpstr>รายละเอียด</vt:lpstr>
      <vt:lpstr>รายละเอียด!Print_Area</vt:lpstr>
      <vt:lpstr>รายละเอียด!Print_Titles</vt:lpstr>
    </vt:vector>
  </TitlesOfParts>
  <Company>CODI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อรรถยา อ่องพิทักษ์</dc:creator>
  <cp:lastModifiedBy>ชนะกานต์ สระแก้ว</cp:lastModifiedBy>
  <cp:lastPrinted>2019-04-02T02:36:24Z</cp:lastPrinted>
  <dcterms:created xsi:type="dcterms:W3CDTF">2018-03-08T06:16:46Z</dcterms:created>
  <dcterms:modified xsi:type="dcterms:W3CDTF">2019-04-02T10:32:37Z</dcterms:modified>
</cp:coreProperties>
</file>